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212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drmuhammadakbar/Desktop/Feb 23 2023 raw data/Fig 2-7 Graphs and replicates Feb 23 2023/"/>
    </mc:Choice>
  </mc:AlternateContent>
  <xr:revisionPtr revIDLastSave="0" documentId="13_ncr:1_{7321ECF2-3C9A-D84E-90E8-EC5D21ED48A2}" xr6:coauthVersionLast="47" xr6:coauthVersionMax="47" xr10:uidLastSave="{00000000-0000-0000-0000-000000000000}"/>
  <bookViews>
    <workbookView xWindow="0" yWindow="500" windowWidth="28800" windowHeight="14160" activeTab="5" xr2:uid="{00000000-000D-0000-FFFF-FFFF00000000}"/>
  </bookViews>
  <sheets>
    <sheet name="Fig 2 Plant Height" sheetId="11" r:id="rId1"/>
    <sheet name="Fig 3 tillers per plant" sheetId="9" r:id="rId2"/>
    <sheet name="Fig 4 dry mass" sheetId="8" r:id="rId3"/>
    <sheet name="Fig 5 grain yield" sheetId="10" r:id="rId4"/>
    <sheet name="Fig 6 hay wt" sheetId="7" r:id="rId5"/>
    <sheet name="Fig 7 1000 GRW" sheetId="12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5" i="12" l="1"/>
  <c r="S6" i="12" s="1"/>
  <c r="S7" i="12" s="1"/>
  <c r="R5" i="12"/>
  <c r="R6" i="12" s="1"/>
  <c r="R7" i="12" s="1"/>
  <c r="P5" i="12"/>
  <c r="P6" i="12" s="1"/>
  <c r="P7" i="12" s="1"/>
  <c r="O5" i="12"/>
  <c r="O6" i="12" s="1"/>
  <c r="O7" i="12" s="1"/>
  <c r="M5" i="12"/>
  <c r="M6" i="12" s="1"/>
  <c r="M7" i="12" s="1"/>
  <c r="L5" i="12"/>
  <c r="L6" i="12" s="1"/>
  <c r="L7" i="12" s="1"/>
  <c r="J5" i="12"/>
  <c r="J6" i="12" s="1"/>
  <c r="J7" i="12" s="1"/>
  <c r="I5" i="12"/>
  <c r="I6" i="12" s="1"/>
  <c r="I7" i="12" s="1"/>
  <c r="G5" i="12"/>
  <c r="G6" i="12" s="1"/>
  <c r="G7" i="12" s="1"/>
  <c r="F5" i="12"/>
  <c r="F6" i="12" s="1"/>
  <c r="F7" i="12" s="1"/>
  <c r="S5" i="11"/>
  <c r="S6" i="11" s="1"/>
  <c r="S7" i="11" s="1"/>
  <c r="R5" i="11"/>
  <c r="R6" i="11" s="1"/>
  <c r="R7" i="11" s="1"/>
  <c r="P5" i="11"/>
  <c r="P6" i="11" s="1"/>
  <c r="P7" i="11" s="1"/>
  <c r="O5" i="11"/>
  <c r="O6" i="11" s="1"/>
  <c r="O7" i="11" s="1"/>
  <c r="M5" i="11"/>
  <c r="M6" i="11" s="1"/>
  <c r="M7" i="11" s="1"/>
  <c r="L5" i="11"/>
  <c r="L6" i="11" s="1"/>
  <c r="L7" i="11" s="1"/>
  <c r="J5" i="11"/>
  <c r="J6" i="11" s="1"/>
  <c r="J7" i="11" s="1"/>
  <c r="I5" i="11"/>
  <c r="I6" i="11" s="1"/>
  <c r="I7" i="11" s="1"/>
  <c r="G5" i="11"/>
  <c r="G6" i="11" s="1"/>
  <c r="G7" i="11" s="1"/>
  <c r="F5" i="11"/>
  <c r="F6" i="11" s="1"/>
  <c r="F7" i="11" s="1"/>
  <c r="S5" i="10"/>
  <c r="S6" i="10" s="1"/>
  <c r="S7" i="10" s="1"/>
  <c r="R5" i="10"/>
  <c r="R6" i="10" s="1"/>
  <c r="R7" i="10" s="1"/>
  <c r="P5" i="10"/>
  <c r="P6" i="10" s="1"/>
  <c r="P7" i="10" s="1"/>
  <c r="O5" i="10"/>
  <c r="O6" i="10" s="1"/>
  <c r="O7" i="10" s="1"/>
  <c r="M5" i="10"/>
  <c r="M6" i="10" s="1"/>
  <c r="M7" i="10" s="1"/>
  <c r="L5" i="10"/>
  <c r="L6" i="10" s="1"/>
  <c r="L7" i="10" s="1"/>
  <c r="J5" i="10"/>
  <c r="J6" i="10" s="1"/>
  <c r="J7" i="10" s="1"/>
  <c r="I5" i="10"/>
  <c r="I6" i="10" s="1"/>
  <c r="I7" i="10" s="1"/>
  <c r="G5" i="10"/>
  <c r="G6" i="10" s="1"/>
  <c r="G7" i="10" s="1"/>
  <c r="F5" i="10"/>
  <c r="F6" i="10" s="1"/>
  <c r="F7" i="10" s="1"/>
  <c r="S5" i="9"/>
  <c r="S6" i="9" s="1"/>
  <c r="S7" i="9" s="1"/>
  <c r="R5" i="9"/>
  <c r="R6" i="9" s="1"/>
  <c r="R7" i="9" s="1"/>
  <c r="P5" i="9"/>
  <c r="P6" i="9" s="1"/>
  <c r="P7" i="9" s="1"/>
  <c r="O5" i="9"/>
  <c r="O6" i="9" s="1"/>
  <c r="O7" i="9" s="1"/>
  <c r="M5" i="9"/>
  <c r="M6" i="9" s="1"/>
  <c r="M7" i="9" s="1"/>
  <c r="L5" i="9"/>
  <c r="L6" i="9" s="1"/>
  <c r="L7" i="9" s="1"/>
  <c r="J5" i="9"/>
  <c r="J6" i="9" s="1"/>
  <c r="J7" i="9" s="1"/>
  <c r="I5" i="9"/>
  <c r="I6" i="9" s="1"/>
  <c r="I7" i="9" s="1"/>
  <c r="G5" i="9"/>
  <c r="G6" i="9" s="1"/>
  <c r="G7" i="9" s="1"/>
  <c r="F5" i="9"/>
  <c r="F6" i="9" s="1"/>
  <c r="F7" i="9" s="1"/>
  <c r="S5" i="8"/>
  <c r="S6" i="8" s="1"/>
  <c r="S7" i="8" s="1"/>
  <c r="R5" i="8"/>
  <c r="R6" i="8" s="1"/>
  <c r="R7" i="8" s="1"/>
  <c r="P5" i="8"/>
  <c r="P6" i="8" s="1"/>
  <c r="P7" i="8" s="1"/>
  <c r="O5" i="8"/>
  <c r="O6" i="8" s="1"/>
  <c r="O7" i="8" s="1"/>
  <c r="M5" i="8"/>
  <c r="M6" i="8" s="1"/>
  <c r="M7" i="8" s="1"/>
  <c r="L5" i="8"/>
  <c r="L6" i="8" s="1"/>
  <c r="L7" i="8" s="1"/>
  <c r="J5" i="8"/>
  <c r="J6" i="8" s="1"/>
  <c r="J7" i="8" s="1"/>
  <c r="I5" i="8"/>
  <c r="I6" i="8" s="1"/>
  <c r="I7" i="8" s="1"/>
  <c r="G5" i="8"/>
  <c r="G6" i="8" s="1"/>
  <c r="G7" i="8" s="1"/>
  <c r="F5" i="8"/>
  <c r="F6" i="8" s="1"/>
  <c r="F7" i="8" s="1"/>
  <c r="S6" i="7"/>
  <c r="S7" i="7" s="1"/>
  <c r="S8" i="7" s="1"/>
  <c r="R6" i="7"/>
  <c r="R7" i="7" s="1"/>
  <c r="R8" i="7" s="1"/>
  <c r="P6" i="7"/>
  <c r="P7" i="7" s="1"/>
  <c r="P8" i="7" s="1"/>
  <c r="O6" i="7"/>
  <c r="O7" i="7" s="1"/>
  <c r="O8" i="7" s="1"/>
  <c r="M6" i="7"/>
  <c r="M7" i="7" s="1"/>
  <c r="M8" i="7" s="1"/>
  <c r="L6" i="7"/>
  <c r="L7" i="7" s="1"/>
  <c r="L8" i="7" s="1"/>
  <c r="J6" i="7"/>
  <c r="J7" i="7" s="1"/>
  <c r="J8" i="7" s="1"/>
  <c r="I6" i="7"/>
  <c r="I7" i="7" s="1"/>
  <c r="I8" i="7" s="1"/>
  <c r="G6" i="7"/>
  <c r="G7" i="7" s="1"/>
  <c r="G8" i="7" s="1"/>
  <c r="F6" i="7"/>
  <c r="F7" i="7" s="1"/>
  <c r="F8" i="7" s="1"/>
</calcChain>
</file>

<file path=xl/sharedStrings.xml><?xml version="1.0" encoding="utf-8"?>
<sst xmlns="http://schemas.openxmlformats.org/spreadsheetml/2006/main" count="246" uniqueCount="17">
  <si>
    <t>WO</t>
  </si>
  <si>
    <t>FD</t>
  </si>
  <si>
    <t>HD</t>
  </si>
  <si>
    <t>MA+HD</t>
  </si>
  <si>
    <t>MD+HD</t>
  </si>
  <si>
    <t>Site-1</t>
  </si>
  <si>
    <t>Site-2</t>
  </si>
  <si>
    <t>St.de</t>
  </si>
  <si>
    <t>St.error</t>
  </si>
  <si>
    <t>a</t>
  </si>
  <si>
    <t>b</t>
  </si>
  <si>
    <t>c</t>
  </si>
  <si>
    <t>bc</t>
  </si>
  <si>
    <t>cd</t>
  </si>
  <si>
    <t>d</t>
  </si>
  <si>
    <t>ab</t>
  </si>
  <si>
    <t>a-c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</si>
</sst>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New romman"/>
    </font>
    <font>
      <sz val="11"/>
      <color rgb="FF00B0F0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1" fillId="0" borderId="0" xfId="0" applyFont="1"/>
    <xf numFmtId="0" fontId="5" fillId="0" borderId="0" xfId="0" applyFont="1"/>
    <xf numFmtId="0" fontId="0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05A703-FCF7-414B-874B-516A5047B35E}">
  <dimension ref="A1:S20"/>
  <sheetViews>
    <sheetView topLeftCell="A15" zoomScale="224" workbookViewId="0">
      <selection activeCell="C24" sqref="C24"/>
    </sheetView>
  </sheetViews>
  <sheetFormatPr baseColWidth="10" defaultColWidth="8.83203125" defaultRowHeight="15"/>
  <sheetData>
    <row r="1" spans="1:19">
      <c r="B1" t="s">
        <v>5</v>
      </c>
      <c r="C1" t="s">
        <v>6</v>
      </c>
    </row>
    <row r="2" spans="1:19" ht="19">
      <c r="A2" t="s">
        <v>0</v>
      </c>
      <c r="B2">
        <v>72.5</v>
      </c>
      <c r="C2">
        <v>68</v>
      </c>
      <c r="E2" t="s">
        <v>0</v>
      </c>
      <c r="F2">
        <v>72.5</v>
      </c>
      <c r="G2">
        <v>68</v>
      </c>
      <c r="H2" t="s">
        <v>1</v>
      </c>
      <c r="I2">
        <v>85</v>
      </c>
      <c r="J2">
        <v>80</v>
      </c>
      <c r="K2" t="s">
        <v>2</v>
      </c>
      <c r="L2">
        <v>76</v>
      </c>
      <c r="M2">
        <v>74.599999999999994</v>
      </c>
      <c r="N2" t="s">
        <v>3</v>
      </c>
      <c r="O2">
        <v>82</v>
      </c>
      <c r="P2">
        <v>85.3</v>
      </c>
      <c r="Q2" t="s">
        <v>4</v>
      </c>
      <c r="R2" s="3">
        <v>74</v>
      </c>
      <c r="S2" s="3">
        <v>76.7</v>
      </c>
    </row>
    <row r="3" spans="1:19" ht="19">
      <c r="A3" t="s">
        <v>0</v>
      </c>
      <c r="B3">
        <v>69</v>
      </c>
      <c r="C3">
        <v>72</v>
      </c>
      <c r="F3">
        <v>69</v>
      </c>
      <c r="G3">
        <v>72</v>
      </c>
      <c r="I3">
        <v>79.7</v>
      </c>
      <c r="J3">
        <v>78.900000000000006</v>
      </c>
      <c r="L3">
        <v>72.7</v>
      </c>
      <c r="M3">
        <v>78.900000000000006</v>
      </c>
      <c r="O3">
        <v>85</v>
      </c>
      <c r="P3">
        <v>87</v>
      </c>
      <c r="R3" s="3">
        <v>71</v>
      </c>
      <c r="S3" s="3">
        <v>72.599999999999994</v>
      </c>
    </row>
    <row r="4" spans="1:19" ht="19">
      <c r="A4" t="s">
        <v>0</v>
      </c>
      <c r="B4">
        <v>67.099999999999994</v>
      </c>
      <c r="C4">
        <v>69</v>
      </c>
      <c r="F4">
        <v>67.099999999999994</v>
      </c>
      <c r="G4">
        <v>69</v>
      </c>
      <c r="I4">
        <v>81</v>
      </c>
      <c r="J4">
        <v>78</v>
      </c>
      <c r="L4">
        <v>75.400000000000006</v>
      </c>
      <c r="M4">
        <v>74.400000000000006</v>
      </c>
      <c r="O4">
        <v>84.5</v>
      </c>
      <c r="P4">
        <v>83.6</v>
      </c>
      <c r="R4" s="3">
        <v>76</v>
      </c>
      <c r="S4" s="3">
        <v>77.099999999999994</v>
      </c>
    </row>
    <row r="5" spans="1:19">
      <c r="A5" s="1" t="s">
        <v>1</v>
      </c>
      <c r="B5">
        <v>85</v>
      </c>
      <c r="C5">
        <v>80</v>
      </c>
      <c r="F5">
        <f>AVERAGE(F2:F4)</f>
        <v>69.533333333333331</v>
      </c>
      <c r="G5">
        <f>AVERAGE(G2:G4)</f>
        <v>69.666666666666671</v>
      </c>
      <c r="I5">
        <f t="shared" ref="I5:J5" si="0">AVERAGE(I2:I4)</f>
        <v>81.899999999999991</v>
      </c>
      <c r="J5">
        <f t="shared" si="0"/>
        <v>78.966666666666669</v>
      </c>
      <c r="L5">
        <f>AVERAGE(L2:L4)</f>
        <v>74.7</v>
      </c>
      <c r="M5">
        <f>AVERAGE(M2:M4)</f>
        <v>75.966666666666669</v>
      </c>
      <c r="O5">
        <f t="shared" ref="O5:S5" si="1">AVERAGE(O2:O4)</f>
        <v>83.833333333333329</v>
      </c>
      <c r="P5">
        <f t="shared" si="1"/>
        <v>85.3</v>
      </c>
      <c r="R5">
        <f t="shared" si="1"/>
        <v>73.666666666666671</v>
      </c>
      <c r="S5">
        <f t="shared" si="1"/>
        <v>75.466666666666669</v>
      </c>
    </row>
    <row r="6" spans="1:19">
      <c r="A6" s="1" t="s">
        <v>1</v>
      </c>
      <c r="B6">
        <v>79.7</v>
      </c>
      <c r="C6">
        <v>78.900000000000006</v>
      </c>
      <c r="E6" t="s">
        <v>7</v>
      </c>
      <c r="F6">
        <f>STDEV(F2:F5)</f>
        <v>2.2365648262955027</v>
      </c>
      <c r="G6">
        <f>STDEV(G2:G5)</f>
        <v>1.699673171197595</v>
      </c>
      <c r="I6">
        <f t="shared" ref="I6:J6" si="2">STDEV(I2:I5)</f>
        <v>2.2553639765383018</v>
      </c>
      <c r="J6">
        <f t="shared" si="2"/>
        <v>0.81785627642568637</v>
      </c>
      <c r="L6">
        <f>STDEV(L2:L5)</f>
        <v>1.435270009440732</v>
      </c>
      <c r="M6">
        <f>STDEV(M2:M5)</f>
        <v>2.0757863302587043</v>
      </c>
      <c r="O6">
        <f t="shared" ref="O6:S6" si="3">STDEV(O2:O5)</f>
        <v>1.3123346456686351</v>
      </c>
      <c r="P6">
        <f t="shared" si="3"/>
        <v>1.3880441875771365</v>
      </c>
      <c r="R6">
        <f t="shared" si="3"/>
        <v>2.0548046676563256</v>
      </c>
      <c r="S6">
        <f t="shared" si="3"/>
        <v>2.0336065390226206</v>
      </c>
    </row>
    <row r="7" spans="1:19">
      <c r="A7" s="1" t="s">
        <v>1</v>
      </c>
      <c r="B7">
        <v>81</v>
      </c>
      <c r="C7">
        <v>78</v>
      </c>
      <c r="E7" t="s">
        <v>8</v>
      </c>
      <c r="F7">
        <f>(F6/SQRT(3))</f>
        <v>1.291281304521757</v>
      </c>
      <c r="G7">
        <f>(G6/SQRT(3))</f>
        <v>0.98130676292531638</v>
      </c>
      <c r="I7">
        <f t="shared" ref="I7:J7" si="4">(I6/SQRT(3))</f>
        <v>1.3021349989749733</v>
      </c>
      <c r="J7">
        <f t="shared" si="4"/>
        <v>0.47218954135279501</v>
      </c>
      <c r="L7">
        <f t="shared" ref="L7:M7" si="5">(L6/SQRT(3))</f>
        <v>0.82865352631040334</v>
      </c>
      <c r="M7">
        <f t="shared" si="5"/>
        <v>1.1984557965550084</v>
      </c>
      <c r="O7">
        <f t="shared" ref="O7:P7" si="6">(O6/SQRT(3))</f>
        <v>0.75767676094365866</v>
      </c>
      <c r="P7">
        <f t="shared" si="6"/>
        <v>0.80138768534475524</v>
      </c>
      <c r="R7">
        <f t="shared" ref="R7:S7" si="7">(R6/SQRT(3))</f>
        <v>1.1863420280034791</v>
      </c>
      <c r="S7">
        <f t="shared" si="7"/>
        <v>1.1741032827304931</v>
      </c>
    </row>
    <row r="8" spans="1:19">
      <c r="A8" t="s">
        <v>2</v>
      </c>
      <c r="B8">
        <v>76</v>
      </c>
      <c r="C8">
        <v>74.599999999999994</v>
      </c>
    </row>
    <row r="9" spans="1:19">
      <c r="A9" t="s">
        <v>2</v>
      </c>
      <c r="B9">
        <v>72.7</v>
      </c>
      <c r="C9">
        <v>78.900000000000006</v>
      </c>
    </row>
    <row r="10" spans="1:19">
      <c r="A10" t="s">
        <v>2</v>
      </c>
      <c r="B10">
        <v>75.400000000000006</v>
      </c>
      <c r="C10">
        <v>74.400000000000006</v>
      </c>
    </row>
    <row r="11" spans="1:19">
      <c r="A11" t="s">
        <v>3</v>
      </c>
      <c r="B11">
        <v>82</v>
      </c>
      <c r="C11">
        <v>85.3</v>
      </c>
    </row>
    <row r="12" spans="1:19">
      <c r="A12" t="s">
        <v>3</v>
      </c>
      <c r="B12">
        <v>85</v>
      </c>
      <c r="C12">
        <v>87</v>
      </c>
    </row>
    <row r="13" spans="1:19">
      <c r="A13" t="s">
        <v>3</v>
      </c>
      <c r="B13">
        <v>84.5</v>
      </c>
      <c r="C13">
        <v>83.6</v>
      </c>
    </row>
    <row r="14" spans="1:19" ht="19">
      <c r="A14" t="s">
        <v>4</v>
      </c>
      <c r="B14" s="3">
        <v>74</v>
      </c>
      <c r="C14" s="3">
        <v>76.7</v>
      </c>
    </row>
    <row r="15" spans="1:19" ht="19">
      <c r="A15" t="s">
        <v>4</v>
      </c>
      <c r="B15" s="3">
        <v>71</v>
      </c>
      <c r="C15" s="3">
        <v>72.599999999999994</v>
      </c>
      <c r="F15" t="s">
        <v>5</v>
      </c>
      <c r="G15" t="s">
        <v>6</v>
      </c>
    </row>
    <row r="16" spans="1:19" ht="19">
      <c r="A16" t="s">
        <v>4</v>
      </c>
      <c r="B16" s="3">
        <v>76</v>
      </c>
      <c r="C16" s="3">
        <v>77.099999999999994</v>
      </c>
      <c r="E16" s="5" t="s">
        <v>0</v>
      </c>
      <c r="F16" s="5" t="s">
        <v>10</v>
      </c>
      <c r="G16" s="5" t="s">
        <v>11</v>
      </c>
    </row>
    <row r="17" spans="5:7">
      <c r="E17" s="5" t="s">
        <v>1</v>
      </c>
      <c r="F17" s="5" t="s">
        <v>9</v>
      </c>
      <c r="G17" s="5" t="s">
        <v>10</v>
      </c>
    </row>
    <row r="18" spans="5:7">
      <c r="E18" s="5" t="s">
        <v>2</v>
      </c>
      <c r="F18" s="5" t="s">
        <v>10</v>
      </c>
      <c r="G18" s="5" t="s">
        <v>10</v>
      </c>
    </row>
    <row r="19" spans="5:7">
      <c r="E19" s="5" t="s">
        <v>3</v>
      </c>
      <c r="F19" s="5" t="s">
        <v>9</v>
      </c>
      <c r="G19" s="5" t="s">
        <v>9</v>
      </c>
    </row>
    <row r="20" spans="5:7">
      <c r="E20" s="5" t="s">
        <v>4</v>
      </c>
      <c r="F20" s="5" t="s">
        <v>10</v>
      </c>
      <c r="G20" s="5" t="s">
        <v>10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B701CB-521B-1C49-946F-4CF2E98EFACD}">
  <dimension ref="A1:S20"/>
  <sheetViews>
    <sheetView topLeftCell="A11" zoomScale="111" workbookViewId="0">
      <selection activeCell="I18" sqref="I18"/>
    </sheetView>
  </sheetViews>
  <sheetFormatPr baseColWidth="10" defaultColWidth="8.83203125" defaultRowHeight="15"/>
  <sheetData>
    <row r="1" spans="1:19">
      <c r="B1" t="s">
        <v>5</v>
      </c>
      <c r="C1" t="s">
        <v>6</v>
      </c>
    </row>
    <row r="2" spans="1:19">
      <c r="A2" t="s">
        <v>0</v>
      </c>
      <c r="B2">
        <v>9.266</v>
      </c>
      <c r="C2">
        <v>8.9659999999999993</v>
      </c>
      <c r="E2" t="s">
        <v>0</v>
      </c>
      <c r="F2">
        <v>9.266</v>
      </c>
      <c r="G2">
        <v>8.9659999999999993</v>
      </c>
      <c r="H2" t="s">
        <v>1</v>
      </c>
      <c r="I2">
        <v>10.199999999999999</v>
      </c>
      <c r="J2">
        <v>10.532999999999999</v>
      </c>
      <c r="K2" t="s">
        <v>2</v>
      </c>
      <c r="L2">
        <v>10.266</v>
      </c>
      <c r="M2">
        <v>10.266</v>
      </c>
      <c r="N2" t="s">
        <v>3</v>
      </c>
      <c r="O2">
        <v>14.233000000000001</v>
      </c>
      <c r="P2">
        <v>13.7</v>
      </c>
      <c r="Q2" t="s">
        <v>4</v>
      </c>
      <c r="R2">
        <v>9.6329999999999991</v>
      </c>
      <c r="S2">
        <v>9.1660000000000004</v>
      </c>
    </row>
    <row r="3" spans="1:19">
      <c r="A3" t="s">
        <v>0</v>
      </c>
      <c r="B3">
        <v>9.5210000000000008</v>
      </c>
      <c r="C3">
        <v>9.2110000000000003</v>
      </c>
      <c r="F3">
        <v>9.5210000000000008</v>
      </c>
      <c r="G3">
        <v>9.2110000000000003</v>
      </c>
      <c r="I3">
        <v>11</v>
      </c>
      <c r="J3">
        <v>10.765000000000001</v>
      </c>
      <c r="L3">
        <v>10.01</v>
      </c>
      <c r="M3">
        <v>10</v>
      </c>
      <c r="O3">
        <v>13.997999999999999</v>
      </c>
      <c r="P3">
        <v>14.5</v>
      </c>
      <c r="R3">
        <v>9.2789999999999999</v>
      </c>
      <c r="S3">
        <v>9.4320000000000004</v>
      </c>
    </row>
    <row r="4" spans="1:19">
      <c r="A4" t="s">
        <v>0</v>
      </c>
      <c r="B4">
        <v>9.0109999999999992</v>
      </c>
      <c r="C4">
        <v>8.7210000000000001</v>
      </c>
      <c r="F4">
        <v>9.0109999999999992</v>
      </c>
      <c r="G4">
        <v>8.7210000000000001</v>
      </c>
      <c r="I4">
        <v>9.4</v>
      </c>
      <c r="J4">
        <v>10.301</v>
      </c>
      <c r="L4">
        <v>10.522</v>
      </c>
      <c r="M4">
        <v>10.532</v>
      </c>
      <c r="O4">
        <v>14.468</v>
      </c>
      <c r="P4">
        <v>12.9</v>
      </c>
      <c r="R4">
        <v>9.9870000000000001</v>
      </c>
      <c r="S4">
        <v>8.9</v>
      </c>
    </row>
    <row r="5" spans="1:19">
      <c r="A5" s="1" t="s">
        <v>1</v>
      </c>
      <c r="B5">
        <v>10.199999999999999</v>
      </c>
      <c r="C5">
        <v>10.532999999999999</v>
      </c>
      <c r="F5">
        <f>AVERAGE(F2:F4)</f>
        <v>9.266</v>
      </c>
      <c r="G5">
        <f>AVERAGE(G2:G4)</f>
        <v>8.9659999999999993</v>
      </c>
      <c r="I5">
        <f t="shared" ref="I5:J5" si="0">AVERAGE(I2:I4)</f>
        <v>10.200000000000001</v>
      </c>
      <c r="J5">
        <f t="shared" si="0"/>
        <v>10.533000000000001</v>
      </c>
      <c r="L5">
        <f>AVERAGE(L2:L4)</f>
        <v>10.266</v>
      </c>
      <c r="M5">
        <f>AVERAGE(M2:M4)</f>
        <v>10.266</v>
      </c>
      <c r="O5">
        <f t="shared" ref="O5:S5" si="1">AVERAGE(O2:O4)</f>
        <v>14.232999999999999</v>
      </c>
      <c r="P5">
        <f t="shared" si="1"/>
        <v>13.700000000000001</v>
      </c>
      <c r="R5">
        <f t="shared" si="1"/>
        <v>9.6330000000000009</v>
      </c>
      <c r="S5">
        <f t="shared" si="1"/>
        <v>9.1659999999999986</v>
      </c>
    </row>
    <row r="6" spans="1:19">
      <c r="A6" s="1" t="s">
        <v>1</v>
      </c>
      <c r="B6">
        <v>11</v>
      </c>
      <c r="C6">
        <v>10.765000000000001</v>
      </c>
      <c r="E6" t="s">
        <v>7</v>
      </c>
      <c r="F6">
        <f>STDEV(F2:F5)</f>
        <v>0.20820662813657079</v>
      </c>
      <c r="G6">
        <f>STDEV(G2:G5)</f>
        <v>0.20004166232729295</v>
      </c>
      <c r="I6">
        <f t="shared" ref="I6:J6" si="2">STDEV(I2:I5)</f>
        <v>0.65319726474218065</v>
      </c>
      <c r="J6">
        <f t="shared" si="2"/>
        <v>0.18942720677523261</v>
      </c>
      <c r="L6">
        <f>STDEV(L2:L5)</f>
        <v>0.20902312471749807</v>
      </c>
      <c r="M6">
        <f>STDEV(M2:M5)</f>
        <v>0.21718809052677515</v>
      </c>
      <c r="O6">
        <f t="shared" ref="O6:S6" si="3">STDEV(O2:O5)</f>
        <v>0.19187669651801589</v>
      </c>
      <c r="P6">
        <f t="shared" si="3"/>
        <v>0.65319726474218065</v>
      </c>
      <c r="R6">
        <f t="shared" si="3"/>
        <v>0.28903978964841509</v>
      </c>
      <c r="S6">
        <f t="shared" si="3"/>
        <v>0.21718809052677515</v>
      </c>
    </row>
    <row r="7" spans="1:19">
      <c r="A7" s="1" t="s">
        <v>1</v>
      </c>
      <c r="B7">
        <v>9.4</v>
      </c>
      <c r="C7">
        <v>10.301</v>
      </c>
      <c r="E7" t="s">
        <v>8</v>
      </c>
      <c r="F7">
        <f>(F6/SQRT(3))</f>
        <v>0.12020815280171346</v>
      </c>
      <c r="G7">
        <f>(G6/SQRT(3))</f>
        <v>0.11549410759380281</v>
      </c>
      <c r="I7">
        <f t="shared" ref="I7:J7" si="4">(I6/SQRT(3))</f>
        <v>0.37712361663282529</v>
      </c>
      <c r="J7">
        <f t="shared" si="4"/>
        <v>0.10936584882351946</v>
      </c>
      <c r="L7">
        <f t="shared" ref="L7:M7" si="5">(L6/SQRT(3))</f>
        <v>0.12067955732250424</v>
      </c>
      <c r="M7">
        <f t="shared" si="5"/>
        <v>0.12539360253041446</v>
      </c>
      <c r="O7">
        <f t="shared" ref="O7:P7" si="6">(O6/SQRT(3))</f>
        <v>0.11078006238589261</v>
      </c>
      <c r="P7">
        <f t="shared" si="6"/>
        <v>0.37712361663282529</v>
      </c>
      <c r="R7">
        <f t="shared" ref="R7:S7" si="7">(R6/SQRT(3))</f>
        <v>0.16687720036002526</v>
      </c>
      <c r="S7">
        <f t="shared" si="7"/>
        <v>0.12539360253041446</v>
      </c>
    </row>
    <row r="8" spans="1:19">
      <c r="A8" t="s">
        <v>2</v>
      </c>
      <c r="B8">
        <v>10.266</v>
      </c>
      <c r="C8">
        <v>10.266</v>
      </c>
    </row>
    <row r="9" spans="1:19">
      <c r="A9" t="s">
        <v>2</v>
      </c>
      <c r="B9">
        <v>10.01</v>
      </c>
      <c r="C9">
        <v>10</v>
      </c>
    </row>
    <row r="10" spans="1:19">
      <c r="A10" t="s">
        <v>2</v>
      </c>
      <c r="B10">
        <v>10.522</v>
      </c>
      <c r="C10">
        <v>10.532</v>
      </c>
    </row>
    <row r="11" spans="1:19">
      <c r="A11" t="s">
        <v>3</v>
      </c>
      <c r="B11">
        <v>14.233000000000001</v>
      </c>
      <c r="C11">
        <v>13.7</v>
      </c>
    </row>
    <row r="12" spans="1:19">
      <c r="A12" t="s">
        <v>3</v>
      </c>
      <c r="B12">
        <v>13.997999999999999</v>
      </c>
      <c r="C12">
        <v>14.5</v>
      </c>
    </row>
    <row r="13" spans="1:19">
      <c r="A13" t="s">
        <v>3</v>
      </c>
      <c r="B13">
        <v>14.468</v>
      </c>
      <c r="C13">
        <v>12.9</v>
      </c>
    </row>
    <row r="14" spans="1:19">
      <c r="A14" t="s">
        <v>4</v>
      </c>
      <c r="B14">
        <v>9.6329999999999991</v>
      </c>
      <c r="C14">
        <v>9.1660000000000004</v>
      </c>
    </row>
    <row r="15" spans="1:19">
      <c r="A15" t="s">
        <v>4</v>
      </c>
      <c r="B15">
        <v>9.2789999999999999</v>
      </c>
      <c r="C15">
        <v>9.4320000000000004</v>
      </c>
      <c r="E15" s="5"/>
      <c r="F15" s="5" t="s">
        <v>5</v>
      </c>
      <c r="G15" s="5" t="s">
        <v>6</v>
      </c>
    </row>
    <row r="16" spans="1:19">
      <c r="A16" t="s">
        <v>4</v>
      </c>
      <c r="B16">
        <v>9.9870000000000001</v>
      </c>
      <c r="C16">
        <v>8.9</v>
      </c>
      <c r="E16" s="5" t="s">
        <v>0</v>
      </c>
      <c r="F16" s="5" t="s">
        <v>10</v>
      </c>
      <c r="G16" s="5" t="s">
        <v>14</v>
      </c>
    </row>
    <row r="17" spans="5:7">
      <c r="E17" s="5" t="s">
        <v>1</v>
      </c>
      <c r="F17" s="5" t="s">
        <v>10</v>
      </c>
      <c r="G17" s="5" t="s">
        <v>10</v>
      </c>
    </row>
    <row r="18" spans="5:7">
      <c r="E18" s="5" t="s">
        <v>2</v>
      </c>
      <c r="F18" s="5" t="s">
        <v>10</v>
      </c>
      <c r="G18" s="5" t="s">
        <v>12</v>
      </c>
    </row>
    <row r="19" spans="5:7">
      <c r="E19" s="5" t="s">
        <v>3</v>
      </c>
      <c r="F19" s="5" t="s">
        <v>9</v>
      </c>
      <c r="G19" s="5" t="s">
        <v>9</v>
      </c>
    </row>
    <row r="20" spans="5:7">
      <c r="E20" s="5" t="s">
        <v>4</v>
      </c>
      <c r="F20" s="5" t="s">
        <v>10</v>
      </c>
      <c r="G20" s="5" t="s">
        <v>13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F3439F-AA11-3E4C-A9D7-67269F3A6AF9}">
  <dimension ref="A1:S21"/>
  <sheetViews>
    <sheetView topLeftCell="A9" workbookViewId="0">
      <selection activeCell="J19" sqref="J19"/>
    </sheetView>
  </sheetViews>
  <sheetFormatPr baseColWidth="10" defaultColWidth="8.83203125" defaultRowHeight="15"/>
  <sheetData>
    <row r="1" spans="1:19">
      <c r="B1" t="s">
        <v>5</v>
      </c>
      <c r="C1" t="s">
        <v>6</v>
      </c>
    </row>
    <row r="2" spans="1:19">
      <c r="A2" t="s">
        <v>0</v>
      </c>
      <c r="B2">
        <v>17.472999999999999</v>
      </c>
      <c r="C2">
        <v>16.655999999999999</v>
      </c>
      <c r="E2" t="s">
        <v>0</v>
      </c>
      <c r="F2">
        <v>17.472999999999999</v>
      </c>
      <c r="G2">
        <v>16.655999999999999</v>
      </c>
      <c r="H2" t="s">
        <v>1</v>
      </c>
      <c r="I2">
        <v>20.463000000000001</v>
      </c>
      <c r="J2">
        <v>18.916</v>
      </c>
      <c r="K2" t="s">
        <v>2</v>
      </c>
      <c r="L2">
        <v>18.506</v>
      </c>
      <c r="M2">
        <v>17.866</v>
      </c>
      <c r="N2" t="s">
        <v>3</v>
      </c>
      <c r="O2">
        <v>21.596</v>
      </c>
      <c r="P2">
        <v>20</v>
      </c>
      <c r="Q2" t="s">
        <v>4</v>
      </c>
      <c r="R2">
        <v>18.25</v>
      </c>
      <c r="S2">
        <v>19.5</v>
      </c>
    </row>
    <row r="3" spans="1:19">
      <c r="A3" t="s">
        <v>0</v>
      </c>
      <c r="B3">
        <v>18.170000000000002</v>
      </c>
      <c r="C3">
        <v>15.98</v>
      </c>
      <c r="F3">
        <v>18.170000000000002</v>
      </c>
      <c r="G3">
        <v>15.98</v>
      </c>
      <c r="I3">
        <v>19.161000000000001</v>
      </c>
      <c r="J3">
        <v>19.21</v>
      </c>
      <c r="L3">
        <v>20.824999999999999</v>
      </c>
      <c r="M3">
        <v>18.198</v>
      </c>
      <c r="O3">
        <v>23.83</v>
      </c>
      <c r="P3">
        <v>20</v>
      </c>
      <c r="R3">
        <v>20.49</v>
      </c>
      <c r="S3">
        <v>17.399999999999999</v>
      </c>
    </row>
    <row r="4" spans="1:19">
      <c r="A4" t="s">
        <v>0</v>
      </c>
      <c r="B4">
        <v>16.776</v>
      </c>
      <c r="C4">
        <v>17.332000000000001</v>
      </c>
      <c r="F4">
        <v>16.776</v>
      </c>
      <c r="G4">
        <v>17.332000000000001</v>
      </c>
      <c r="I4">
        <v>21.765000000000001</v>
      </c>
      <c r="J4">
        <v>18.622</v>
      </c>
      <c r="L4">
        <v>19.187000000000001</v>
      </c>
      <c r="M4">
        <v>17.533999999999999</v>
      </c>
      <c r="O4">
        <v>22.361999999999998</v>
      </c>
      <c r="P4">
        <v>22.7</v>
      </c>
      <c r="R4">
        <v>19.010000000000002</v>
      </c>
      <c r="S4">
        <v>18</v>
      </c>
    </row>
    <row r="5" spans="1:19">
      <c r="A5" s="1" t="s">
        <v>1</v>
      </c>
      <c r="B5">
        <v>20.463000000000001</v>
      </c>
      <c r="C5">
        <v>18.916</v>
      </c>
      <c r="F5">
        <f>AVERAGE(F2:F4)</f>
        <v>17.472999999999999</v>
      </c>
      <c r="G5">
        <f>AVERAGE(G2:G4)</f>
        <v>16.655999999999999</v>
      </c>
      <c r="I5">
        <f t="shared" ref="I5:J5" si="0">AVERAGE(I2:I4)</f>
        <v>20.463000000000001</v>
      </c>
      <c r="J5">
        <f t="shared" si="0"/>
        <v>18.916</v>
      </c>
      <c r="L5">
        <f>AVERAGE(L2:L4)</f>
        <v>19.506</v>
      </c>
      <c r="M5">
        <f>AVERAGE(M2:M4)</f>
        <v>17.866</v>
      </c>
      <c r="O5">
        <f t="shared" ref="O5:S5" si="1">AVERAGE(O2:O4)</f>
        <v>22.596</v>
      </c>
      <c r="P5">
        <f t="shared" si="1"/>
        <v>20.900000000000002</v>
      </c>
      <c r="R5">
        <f t="shared" si="1"/>
        <v>19.25</v>
      </c>
      <c r="S5">
        <f t="shared" si="1"/>
        <v>18.3</v>
      </c>
    </row>
    <row r="6" spans="1:19">
      <c r="A6" s="1" t="s">
        <v>1</v>
      </c>
      <c r="B6">
        <v>19.161000000000001</v>
      </c>
      <c r="C6">
        <v>19.21</v>
      </c>
      <c r="E6" t="s">
        <v>7</v>
      </c>
      <c r="F6">
        <f>STDEV(F2:F5)</f>
        <v>0.56909811690662582</v>
      </c>
      <c r="G6">
        <f>STDEV(G2:G5)</f>
        <v>0.55195168870714295</v>
      </c>
      <c r="I6">
        <f t="shared" ref="I6:J6" si="2">STDEV(I2:I5)</f>
        <v>1.0630785483678991</v>
      </c>
      <c r="J6">
        <f t="shared" si="2"/>
        <v>0.24004999479275185</v>
      </c>
      <c r="L6">
        <f>STDEV(L2:L5)</f>
        <v>0.97322864733833181</v>
      </c>
      <c r="M6">
        <f>STDEV(M2:M5)</f>
        <v>0.27107686486800564</v>
      </c>
      <c r="O6">
        <f t="shared" ref="O6:S6" si="3">STDEV(O2:O5)</f>
        <v>0.92691459513089203</v>
      </c>
      <c r="P6">
        <f t="shared" si="3"/>
        <v>1.2727922061357853</v>
      </c>
      <c r="R6">
        <f t="shared" si="3"/>
        <v>0.93008960141841446</v>
      </c>
      <c r="S6">
        <f t="shared" si="3"/>
        <v>0.88317608663278513</v>
      </c>
    </row>
    <row r="7" spans="1:19">
      <c r="A7" s="1" t="s">
        <v>1</v>
      </c>
      <c r="B7">
        <v>21.765000000000001</v>
      </c>
      <c r="C7">
        <v>18.622</v>
      </c>
      <c r="E7" t="s">
        <v>8</v>
      </c>
      <c r="F7">
        <f>(F6/SQRT(3))</f>
        <v>0.32856895099134953</v>
      </c>
      <c r="G7">
        <f>(G6/SQRT(3))</f>
        <v>0.31866945605473751</v>
      </c>
      <c r="I7">
        <f t="shared" ref="I7:J7" si="4">(I6/SQRT(3))</f>
        <v>0.61376868606992319</v>
      </c>
      <c r="J7">
        <f t="shared" si="4"/>
        <v>0.13859292911256355</v>
      </c>
      <c r="L7">
        <f t="shared" ref="L7:M7" si="5">(L6/SQRT(3))</f>
        <v>0.56189382152384126</v>
      </c>
      <c r="M7">
        <f t="shared" si="5"/>
        <v>0.15650630090262288</v>
      </c>
      <c r="O7">
        <f t="shared" ref="O7:P7" si="6">(O6/SQRT(3))</f>
        <v>0.53515439101461348</v>
      </c>
      <c r="P7">
        <f t="shared" si="6"/>
        <v>0.73484692283495334</v>
      </c>
      <c r="R7">
        <f t="shared" ref="R7:S7" si="7">(R6/SQRT(3))</f>
        <v>0.53698748174939337</v>
      </c>
      <c r="S7">
        <f t="shared" si="7"/>
        <v>0.50990195135927874</v>
      </c>
    </row>
    <row r="8" spans="1:19">
      <c r="A8" t="s">
        <v>2</v>
      </c>
      <c r="B8">
        <v>18.506</v>
      </c>
      <c r="C8">
        <v>17.866</v>
      </c>
    </row>
    <row r="9" spans="1:19">
      <c r="A9" t="s">
        <v>2</v>
      </c>
      <c r="B9">
        <v>20.824999999999999</v>
      </c>
      <c r="C9">
        <v>18.198</v>
      </c>
    </row>
    <row r="10" spans="1:19">
      <c r="A10" t="s">
        <v>2</v>
      </c>
      <c r="B10">
        <v>19.187000000000001</v>
      </c>
      <c r="C10">
        <v>17.533999999999999</v>
      </c>
    </row>
    <row r="11" spans="1:19">
      <c r="A11" t="s">
        <v>3</v>
      </c>
      <c r="B11">
        <v>21.596</v>
      </c>
      <c r="C11">
        <v>20</v>
      </c>
    </row>
    <row r="12" spans="1:19">
      <c r="A12" t="s">
        <v>3</v>
      </c>
      <c r="B12">
        <v>23.83</v>
      </c>
      <c r="C12">
        <v>20</v>
      </c>
    </row>
    <row r="13" spans="1:19">
      <c r="A13" t="s">
        <v>3</v>
      </c>
      <c r="B13">
        <v>22.361999999999998</v>
      </c>
      <c r="C13">
        <v>22.7</v>
      </c>
    </row>
    <row r="14" spans="1:19">
      <c r="A14" t="s">
        <v>4</v>
      </c>
      <c r="B14">
        <v>18.25</v>
      </c>
      <c r="C14">
        <v>19.5</v>
      </c>
    </row>
    <row r="15" spans="1:19">
      <c r="A15" t="s">
        <v>4</v>
      </c>
      <c r="B15">
        <v>20.49</v>
      </c>
      <c r="C15">
        <v>17.399999999999999</v>
      </c>
    </row>
    <row r="16" spans="1:19">
      <c r="A16" t="s">
        <v>4</v>
      </c>
      <c r="B16">
        <v>19.010000000000002</v>
      </c>
      <c r="C16">
        <v>18</v>
      </c>
      <c r="F16" s="5"/>
      <c r="G16" s="5" t="s">
        <v>5</v>
      </c>
      <c r="H16" s="5" t="s">
        <v>6</v>
      </c>
    </row>
    <row r="17" spans="6:8">
      <c r="F17" s="5" t="s">
        <v>0</v>
      </c>
      <c r="G17" s="5" t="s">
        <v>11</v>
      </c>
      <c r="H17" s="5" t="s">
        <v>10</v>
      </c>
    </row>
    <row r="18" spans="6:8">
      <c r="F18" s="5" t="s">
        <v>1</v>
      </c>
      <c r="G18" s="5" t="s">
        <v>15</v>
      </c>
      <c r="H18" s="5" t="s">
        <v>15</v>
      </c>
    </row>
    <row r="19" spans="6:8">
      <c r="F19" s="5" t="s">
        <v>2</v>
      </c>
      <c r="G19" s="5" t="s">
        <v>12</v>
      </c>
      <c r="H19" s="5" t="s">
        <v>10</v>
      </c>
    </row>
    <row r="20" spans="6:8">
      <c r="F20" s="5" t="s">
        <v>3</v>
      </c>
      <c r="G20" s="5" t="s">
        <v>9</v>
      </c>
      <c r="H20" s="5" t="s">
        <v>9</v>
      </c>
    </row>
    <row r="21" spans="6:8">
      <c r="F21" s="5" t="s">
        <v>4</v>
      </c>
      <c r="G21" s="5" t="s">
        <v>12</v>
      </c>
      <c r="H21" s="5" t="s">
        <v>10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0A4349-571E-3C47-9E3B-FD134D1D609F}">
  <dimension ref="A1:S21"/>
  <sheetViews>
    <sheetView topLeftCell="C13" zoomScale="156" workbookViewId="0">
      <selection activeCell="F23" sqref="F23"/>
    </sheetView>
  </sheetViews>
  <sheetFormatPr baseColWidth="10" defaultColWidth="8.83203125" defaultRowHeight="15"/>
  <sheetData>
    <row r="1" spans="1:19">
      <c r="B1" t="s">
        <v>5</v>
      </c>
      <c r="C1" t="s">
        <v>6</v>
      </c>
    </row>
    <row r="2" spans="1:19">
      <c r="A2" t="s">
        <v>0</v>
      </c>
      <c r="B2">
        <v>6.4</v>
      </c>
      <c r="C2">
        <v>5.91</v>
      </c>
      <c r="E2" t="s">
        <v>0</v>
      </c>
      <c r="F2">
        <v>6.4</v>
      </c>
      <c r="G2">
        <v>5.91</v>
      </c>
      <c r="H2" t="s">
        <v>1</v>
      </c>
      <c r="I2">
        <v>6.72</v>
      </c>
      <c r="J2">
        <v>7.6360000000000001</v>
      </c>
      <c r="K2" t="s">
        <v>2</v>
      </c>
      <c r="L2">
        <v>6.8</v>
      </c>
      <c r="M2">
        <v>6.5759999999999996</v>
      </c>
      <c r="N2" t="s">
        <v>3</v>
      </c>
      <c r="O2">
        <v>8.0890000000000004</v>
      </c>
      <c r="P2">
        <v>8.3000000000000007</v>
      </c>
      <c r="Q2" t="s">
        <v>4</v>
      </c>
      <c r="R2">
        <v>7</v>
      </c>
      <c r="S2">
        <v>6.3</v>
      </c>
    </row>
    <row r="3" spans="1:19">
      <c r="A3" t="s">
        <v>0</v>
      </c>
      <c r="B3">
        <v>6.2</v>
      </c>
      <c r="C3">
        <v>6.12</v>
      </c>
      <c r="F3">
        <v>6.2</v>
      </c>
      <c r="G3">
        <v>6.12</v>
      </c>
      <c r="I3">
        <v>7.7</v>
      </c>
      <c r="J3">
        <v>7.9409999999999998</v>
      </c>
      <c r="L3">
        <v>7</v>
      </c>
      <c r="M3">
        <v>6.2839999999999998</v>
      </c>
      <c r="O3">
        <v>7.66</v>
      </c>
      <c r="P3">
        <v>8</v>
      </c>
      <c r="R3">
        <v>6.03</v>
      </c>
      <c r="S3">
        <v>6.8</v>
      </c>
    </row>
    <row r="4" spans="1:19">
      <c r="A4" t="s">
        <v>0</v>
      </c>
      <c r="B4">
        <v>6.6</v>
      </c>
      <c r="C4">
        <v>5.7</v>
      </c>
      <c r="F4">
        <v>6.6</v>
      </c>
      <c r="G4">
        <v>5.7</v>
      </c>
      <c r="I4">
        <v>7.84</v>
      </c>
      <c r="J4">
        <v>7.3310000000000004</v>
      </c>
      <c r="L4">
        <v>6.63</v>
      </c>
      <c r="M4">
        <v>6.8680000000000003</v>
      </c>
      <c r="O4">
        <v>8.5</v>
      </c>
      <c r="P4">
        <v>7.7</v>
      </c>
      <c r="R4">
        <v>7</v>
      </c>
      <c r="S4">
        <v>6.7</v>
      </c>
    </row>
    <row r="5" spans="1:19">
      <c r="A5" s="1" t="s">
        <v>1</v>
      </c>
      <c r="B5">
        <v>6.72</v>
      </c>
      <c r="C5">
        <v>7.6360000000000001</v>
      </c>
      <c r="F5">
        <f>AVERAGE(F2:F4)</f>
        <v>6.4000000000000012</v>
      </c>
      <c r="G5">
        <f>AVERAGE(G2:G4)</f>
        <v>5.91</v>
      </c>
      <c r="I5">
        <f t="shared" ref="I5:J5" si="0">AVERAGE(I2:I4)</f>
        <v>7.419999999999999</v>
      </c>
      <c r="J5">
        <f t="shared" si="0"/>
        <v>7.6360000000000001</v>
      </c>
      <c r="L5">
        <f>AVERAGE(L2:L4)</f>
        <v>6.81</v>
      </c>
      <c r="M5">
        <f>AVERAGE(M2:M4)</f>
        <v>6.5760000000000005</v>
      </c>
      <c r="O5">
        <f t="shared" ref="O5:S5" si="1">AVERAGE(O2:O4)</f>
        <v>8.0830000000000002</v>
      </c>
      <c r="P5">
        <f t="shared" si="1"/>
        <v>8</v>
      </c>
      <c r="R5">
        <f t="shared" si="1"/>
        <v>6.6766666666666667</v>
      </c>
      <c r="S5">
        <f t="shared" si="1"/>
        <v>6.6000000000000005</v>
      </c>
    </row>
    <row r="6" spans="1:19">
      <c r="A6" s="1" t="s">
        <v>1</v>
      </c>
      <c r="B6">
        <v>7.7</v>
      </c>
      <c r="C6">
        <v>7.9409999999999998</v>
      </c>
      <c r="E6" t="s">
        <v>7</v>
      </c>
      <c r="F6">
        <f>STDEV(F2:F5)</f>
        <v>0.163299316185545</v>
      </c>
      <c r="G6">
        <f>STDEV(G2:G5)</f>
        <v>0.17146428199482244</v>
      </c>
      <c r="I6">
        <f t="shared" ref="I6:J6" si="2">STDEV(I2:I5)</f>
        <v>0.49826365176146126</v>
      </c>
      <c r="J6">
        <f t="shared" si="2"/>
        <v>0.24903145718295622</v>
      </c>
      <c r="L6">
        <f>STDEV(L2:L5)</f>
        <v>0.15121728296285014</v>
      </c>
      <c r="M6">
        <f>STDEV(M2:M5)</f>
        <v>0.23841700163089621</v>
      </c>
      <c r="O6">
        <f t="shared" ref="O6:S6" si="3">STDEV(O2:O5)</f>
        <v>0.34295480751842505</v>
      </c>
      <c r="P6">
        <f t="shared" si="3"/>
        <v>0.24494897427831802</v>
      </c>
      <c r="R6">
        <f t="shared" si="3"/>
        <v>0.45726238516730056</v>
      </c>
      <c r="S6">
        <f t="shared" si="3"/>
        <v>0.21602468994692872</v>
      </c>
    </row>
    <row r="7" spans="1:19">
      <c r="A7" s="1" t="s">
        <v>1</v>
      </c>
      <c r="B7">
        <v>7.84</v>
      </c>
      <c r="C7">
        <v>7.3310000000000004</v>
      </c>
      <c r="E7" t="s">
        <v>8</v>
      </c>
      <c r="F7">
        <f>(F6/SQRT(3))</f>
        <v>9.4280904158206225E-2</v>
      </c>
      <c r="G7">
        <f>(G6/SQRT(3))</f>
        <v>9.899494936611665E-2</v>
      </c>
      <c r="I7">
        <f t="shared" ref="I7:J7" si="4">(I6/SQRT(3))</f>
        <v>0.28767265347188564</v>
      </c>
      <c r="J7">
        <f t="shared" si="4"/>
        <v>0.14377837884126454</v>
      </c>
      <c r="L7">
        <f t="shared" ref="L7:M7" si="5">(L6/SQRT(3))</f>
        <v>8.7305339024725342E-2</v>
      </c>
      <c r="M7">
        <f t="shared" si="5"/>
        <v>0.13765012007098137</v>
      </c>
      <c r="O7">
        <f t="shared" ref="O7:P7" si="6">(O6/SQRT(3))</f>
        <v>0.19800505044063901</v>
      </c>
      <c r="P7">
        <f t="shared" si="6"/>
        <v>0.14142135623730964</v>
      </c>
      <c r="R7">
        <f t="shared" ref="R7:S7" si="7">(R6/SQRT(3))</f>
        <v>0.26400056116663134</v>
      </c>
      <c r="S7">
        <f t="shared" si="7"/>
        <v>0.12472191289246475</v>
      </c>
    </row>
    <row r="8" spans="1:19">
      <c r="A8" t="s">
        <v>2</v>
      </c>
      <c r="B8">
        <v>6.8</v>
      </c>
      <c r="C8">
        <v>6.5759999999999996</v>
      </c>
      <c r="O8">
        <v>8.0830000000000002</v>
      </c>
    </row>
    <row r="9" spans="1:19">
      <c r="A9" t="s">
        <v>2</v>
      </c>
      <c r="B9">
        <v>7</v>
      </c>
      <c r="C9">
        <v>6.2839999999999998</v>
      </c>
    </row>
    <row r="10" spans="1:19">
      <c r="A10" t="s">
        <v>2</v>
      </c>
      <c r="B10">
        <v>6.63</v>
      </c>
      <c r="C10">
        <v>6.8680000000000003</v>
      </c>
    </row>
    <row r="11" spans="1:19">
      <c r="A11" t="s">
        <v>3</v>
      </c>
      <c r="B11">
        <v>8.0890000000000004</v>
      </c>
      <c r="C11">
        <v>8.3000000000000007</v>
      </c>
    </row>
    <row r="12" spans="1:19">
      <c r="A12" t="s">
        <v>3</v>
      </c>
      <c r="B12">
        <v>7.66</v>
      </c>
      <c r="C12">
        <v>8</v>
      </c>
    </row>
    <row r="13" spans="1:19">
      <c r="A13" t="s">
        <v>3</v>
      </c>
      <c r="B13">
        <v>8.5</v>
      </c>
      <c r="C13">
        <v>7.7</v>
      </c>
    </row>
    <row r="14" spans="1:19">
      <c r="A14" t="s">
        <v>4</v>
      </c>
      <c r="B14">
        <v>7</v>
      </c>
      <c r="C14">
        <v>6.3</v>
      </c>
    </row>
    <row r="15" spans="1:19">
      <c r="A15" t="s">
        <v>4</v>
      </c>
      <c r="B15">
        <v>6.03</v>
      </c>
      <c r="C15">
        <v>6.8</v>
      </c>
    </row>
    <row r="16" spans="1:19">
      <c r="A16" t="s">
        <v>4</v>
      </c>
      <c r="B16">
        <v>7</v>
      </c>
      <c r="C16">
        <v>6.7</v>
      </c>
      <c r="F16" s="5"/>
      <c r="G16" s="5" t="s">
        <v>5</v>
      </c>
      <c r="H16" s="5" t="s">
        <v>6</v>
      </c>
    </row>
    <row r="17" spans="6:8">
      <c r="F17" s="5" t="s">
        <v>0</v>
      </c>
      <c r="G17" s="5" t="s">
        <v>10</v>
      </c>
      <c r="H17" s="5" t="s">
        <v>10</v>
      </c>
    </row>
    <row r="18" spans="6:8">
      <c r="F18" s="5" t="s">
        <v>1</v>
      </c>
      <c r="G18" s="5" t="s">
        <v>15</v>
      </c>
      <c r="H18" s="5" t="s">
        <v>9</v>
      </c>
    </row>
    <row r="19" spans="6:8">
      <c r="F19" s="5" t="s">
        <v>2</v>
      </c>
      <c r="G19" s="5" t="s">
        <v>10</v>
      </c>
      <c r="H19" s="5" t="s">
        <v>10</v>
      </c>
    </row>
    <row r="20" spans="6:8">
      <c r="F20" s="5" t="s">
        <v>3</v>
      </c>
      <c r="G20" s="5" t="s">
        <v>9</v>
      </c>
      <c r="H20" s="5" t="s">
        <v>9</v>
      </c>
    </row>
    <row r="21" spans="6:8">
      <c r="F21" s="5" t="s">
        <v>4</v>
      </c>
      <c r="G21" s="5" t="s">
        <v>10</v>
      </c>
      <c r="H21" s="5" t="s">
        <v>10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52428A-52C7-E540-AA56-2F6A9C827627}">
  <dimension ref="A1:S21"/>
  <sheetViews>
    <sheetView topLeftCell="C13" zoomScale="169" workbookViewId="0">
      <selection activeCell="I19" sqref="I19"/>
    </sheetView>
  </sheetViews>
  <sheetFormatPr baseColWidth="10" defaultColWidth="8.83203125" defaultRowHeight="15"/>
  <cols>
    <col min="6" max="7" width="8.83203125" style="2"/>
    <col min="9" max="9" width="8.83203125" style="2"/>
    <col min="12" max="13" width="8.83203125" style="2"/>
    <col min="15" max="16" width="8.83203125" style="2"/>
  </cols>
  <sheetData>
    <row r="1" spans="1:19">
      <c r="B1" t="s">
        <v>5</v>
      </c>
      <c r="C1" t="s">
        <v>6</v>
      </c>
      <c r="F1"/>
      <c r="G1"/>
      <c r="I1"/>
      <c r="L1"/>
      <c r="M1"/>
      <c r="O1"/>
      <c r="P1"/>
    </row>
    <row r="2" spans="1:19">
      <c r="A2" t="s">
        <v>0</v>
      </c>
      <c r="B2">
        <v>10.8</v>
      </c>
      <c r="C2">
        <v>10.746</v>
      </c>
      <c r="F2"/>
      <c r="G2"/>
      <c r="I2"/>
      <c r="L2"/>
      <c r="M2"/>
      <c r="O2"/>
      <c r="P2"/>
    </row>
    <row r="3" spans="1:19">
      <c r="A3" t="s">
        <v>0</v>
      </c>
      <c r="B3">
        <v>11.4</v>
      </c>
      <c r="C3">
        <v>10.492000000000001</v>
      </c>
      <c r="E3" t="s">
        <v>0</v>
      </c>
      <c r="F3">
        <v>10.8</v>
      </c>
      <c r="G3">
        <v>10.746</v>
      </c>
      <c r="H3" t="s">
        <v>1</v>
      </c>
      <c r="I3">
        <v>12.7</v>
      </c>
      <c r="J3">
        <v>11.28</v>
      </c>
      <c r="K3" t="s">
        <v>2</v>
      </c>
      <c r="L3">
        <v>12.66</v>
      </c>
      <c r="M3">
        <v>12</v>
      </c>
      <c r="N3" t="s">
        <v>3</v>
      </c>
      <c r="O3">
        <v>14.5</v>
      </c>
      <c r="P3">
        <v>13.4</v>
      </c>
      <c r="Q3" t="s">
        <v>4</v>
      </c>
      <c r="R3">
        <v>12.6</v>
      </c>
      <c r="S3">
        <v>11.676</v>
      </c>
    </row>
    <row r="4" spans="1:19">
      <c r="A4" t="s">
        <v>0</v>
      </c>
      <c r="B4">
        <v>11</v>
      </c>
      <c r="C4">
        <v>11</v>
      </c>
      <c r="F4">
        <v>11.4</v>
      </c>
      <c r="G4">
        <v>10.492000000000001</v>
      </c>
      <c r="I4">
        <v>13</v>
      </c>
      <c r="J4">
        <v>10.98</v>
      </c>
      <c r="L4">
        <v>11.35</v>
      </c>
      <c r="M4">
        <v>10.220000000000001</v>
      </c>
      <c r="O4">
        <v>14</v>
      </c>
      <c r="P4">
        <v>12.4</v>
      </c>
      <c r="R4">
        <v>13</v>
      </c>
      <c r="S4">
        <v>12.077999999999999</v>
      </c>
    </row>
    <row r="5" spans="1:19">
      <c r="A5" s="1" t="s">
        <v>1</v>
      </c>
      <c r="B5">
        <v>12.7</v>
      </c>
      <c r="C5">
        <v>11.28</v>
      </c>
      <c r="F5">
        <v>11</v>
      </c>
      <c r="G5">
        <v>11</v>
      </c>
      <c r="I5">
        <v>13.4</v>
      </c>
      <c r="J5">
        <v>11.58</v>
      </c>
      <c r="L5">
        <v>14</v>
      </c>
      <c r="M5">
        <v>11.02</v>
      </c>
      <c r="O5">
        <v>15</v>
      </c>
      <c r="P5">
        <v>13</v>
      </c>
      <c r="R5">
        <v>12.2</v>
      </c>
      <c r="S5">
        <v>11.273999999999999</v>
      </c>
    </row>
    <row r="6" spans="1:19">
      <c r="A6" s="1" t="s">
        <v>1</v>
      </c>
      <c r="B6">
        <v>13</v>
      </c>
      <c r="C6">
        <v>10.98</v>
      </c>
      <c r="F6">
        <f>AVERAGE(F3:F5)</f>
        <v>11.066666666666668</v>
      </c>
      <c r="G6">
        <f>AVERAGE(G3:G5)</f>
        <v>10.746</v>
      </c>
      <c r="I6">
        <f t="shared" ref="I6:J6" si="0">AVERAGE(I3:I5)</f>
        <v>13.033333333333333</v>
      </c>
      <c r="J6">
        <f t="shared" si="0"/>
        <v>11.28</v>
      </c>
      <c r="L6">
        <f>AVERAGE(L3:L5)</f>
        <v>12.67</v>
      </c>
      <c r="M6">
        <f>AVERAGE(M3:M5)</f>
        <v>11.079999999999998</v>
      </c>
      <c r="O6">
        <f t="shared" ref="O6:S6" si="1">AVERAGE(O3:O5)</f>
        <v>14.5</v>
      </c>
      <c r="P6">
        <f t="shared" si="1"/>
        <v>12.933333333333332</v>
      </c>
      <c r="R6">
        <f t="shared" si="1"/>
        <v>12.6</v>
      </c>
      <c r="S6">
        <f t="shared" si="1"/>
        <v>11.676</v>
      </c>
    </row>
    <row r="7" spans="1:19">
      <c r="A7" s="1" t="s">
        <v>1</v>
      </c>
      <c r="B7">
        <v>13.4</v>
      </c>
      <c r="C7">
        <v>11.58</v>
      </c>
      <c r="E7" t="s">
        <v>7</v>
      </c>
      <c r="F7">
        <f>STDEV(F3:F6)</f>
        <v>0.24944382578492935</v>
      </c>
      <c r="G7">
        <f>STDEV(G3:G6)</f>
        <v>0.20739013155564207</v>
      </c>
      <c r="I7">
        <f t="shared" ref="I7:J7" si="2">STDEV(I3:I6)</f>
        <v>0.28674417556808796</v>
      </c>
      <c r="J7">
        <f t="shared" si="2"/>
        <v>0.24494897427831766</v>
      </c>
      <c r="L7">
        <f>STDEV(L3:L6)</f>
        <v>1.0818810778762455</v>
      </c>
      <c r="M7">
        <f>STDEV(M3:M6)</f>
        <v>0.72791940945867506</v>
      </c>
      <c r="O7">
        <f t="shared" ref="O7:S7" si="3">STDEV(O3:O6)</f>
        <v>0.40824829046386302</v>
      </c>
      <c r="P7">
        <f t="shared" si="3"/>
        <v>0.41096093353126512</v>
      </c>
      <c r="R7">
        <f t="shared" si="3"/>
        <v>0.32659863237109071</v>
      </c>
      <c r="S7">
        <f t="shared" si="3"/>
        <v>0.32823162553294599</v>
      </c>
    </row>
    <row r="8" spans="1:19">
      <c r="A8" t="s">
        <v>2</v>
      </c>
      <c r="B8">
        <v>12.66</v>
      </c>
      <c r="C8">
        <v>12</v>
      </c>
      <c r="E8" t="s">
        <v>8</v>
      </c>
      <c r="F8">
        <f>(F7/SQRT(3))</f>
        <v>0.14401645996461909</v>
      </c>
      <c r="G8">
        <f>(G7/SQRT(3))</f>
        <v>0.11973674828092186</v>
      </c>
      <c r="I8">
        <f t="shared" ref="I8:J8" si="4">(I7/SQRT(3))</f>
        <v>0.16555182695279291</v>
      </c>
      <c r="J8">
        <f t="shared" si="4"/>
        <v>0.14142135623730942</v>
      </c>
      <c r="L8">
        <f t="shared" ref="L8:M8" si="5">(L7/SQRT(3))</f>
        <v>0.62462433154301289</v>
      </c>
      <c r="M8">
        <f t="shared" si="5"/>
        <v>0.42026446699931946</v>
      </c>
      <c r="O8">
        <f t="shared" ref="O8:P8" si="6">(O7/SQRT(3))</f>
        <v>0.23570226039551587</v>
      </c>
      <c r="P8">
        <f t="shared" si="6"/>
        <v>0.23726840560069584</v>
      </c>
      <c r="R8">
        <f t="shared" ref="R8:S8" si="7">(R7/SQRT(3))</f>
        <v>0.18856180831641287</v>
      </c>
      <c r="S8">
        <f t="shared" si="7"/>
        <v>0.18950461735799481</v>
      </c>
    </row>
    <row r="9" spans="1:19">
      <c r="A9" t="s">
        <v>2</v>
      </c>
      <c r="B9">
        <v>11.35</v>
      </c>
      <c r="C9">
        <v>10.220000000000001</v>
      </c>
      <c r="F9"/>
      <c r="G9"/>
      <c r="I9"/>
      <c r="L9"/>
      <c r="M9"/>
      <c r="O9"/>
      <c r="P9"/>
    </row>
    <row r="10" spans="1:19">
      <c r="A10" t="s">
        <v>2</v>
      </c>
      <c r="B10">
        <v>14</v>
      </c>
      <c r="C10">
        <v>11.02</v>
      </c>
      <c r="F10"/>
      <c r="G10"/>
      <c r="I10"/>
      <c r="L10"/>
      <c r="M10"/>
      <c r="O10"/>
      <c r="P10"/>
    </row>
    <row r="11" spans="1:19">
      <c r="A11" t="s">
        <v>3</v>
      </c>
      <c r="B11">
        <v>14.5</v>
      </c>
      <c r="C11">
        <v>13.4</v>
      </c>
      <c r="F11"/>
      <c r="G11"/>
      <c r="I11"/>
      <c r="L11"/>
      <c r="M11"/>
      <c r="O11"/>
      <c r="P11"/>
    </row>
    <row r="12" spans="1:19">
      <c r="A12" t="s">
        <v>3</v>
      </c>
      <c r="B12">
        <v>14</v>
      </c>
      <c r="C12">
        <v>12.4</v>
      </c>
      <c r="F12"/>
      <c r="G12"/>
      <c r="I12"/>
      <c r="L12"/>
      <c r="M12"/>
      <c r="O12"/>
      <c r="P12"/>
    </row>
    <row r="13" spans="1:19">
      <c r="A13" t="s">
        <v>3</v>
      </c>
      <c r="B13">
        <v>15</v>
      </c>
      <c r="C13">
        <v>13</v>
      </c>
      <c r="F13"/>
      <c r="G13"/>
      <c r="I13"/>
      <c r="L13"/>
      <c r="M13"/>
      <c r="O13"/>
      <c r="P13"/>
    </row>
    <row r="14" spans="1:19">
      <c r="A14" t="s">
        <v>4</v>
      </c>
      <c r="B14">
        <v>12.6</v>
      </c>
      <c r="C14">
        <v>11.676</v>
      </c>
      <c r="F14"/>
      <c r="G14"/>
      <c r="I14"/>
      <c r="L14"/>
      <c r="M14"/>
      <c r="O14"/>
      <c r="P14"/>
    </row>
    <row r="15" spans="1:19">
      <c r="A15" t="s">
        <v>4</v>
      </c>
      <c r="B15">
        <v>13</v>
      </c>
      <c r="C15">
        <v>12.077999999999999</v>
      </c>
      <c r="F15"/>
      <c r="G15"/>
      <c r="I15"/>
      <c r="L15"/>
      <c r="M15"/>
      <c r="O15"/>
      <c r="P15"/>
    </row>
    <row r="16" spans="1:19">
      <c r="A16" t="s">
        <v>4</v>
      </c>
      <c r="B16">
        <v>12.2</v>
      </c>
      <c r="C16">
        <v>11.273999999999999</v>
      </c>
      <c r="F16" s="5"/>
      <c r="G16" s="5" t="s">
        <v>5</v>
      </c>
      <c r="H16" s="5" t="s">
        <v>6</v>
      </c>
      <c r="I16"/>
      <c r="L16"/>
      <c r="M16"/>
      <c r="O16"/>
      <c r="P16"/>
    </row>
    <row r="17" spans="6:8">
      <c r="F17" s="5" t="s">
        <v>0</v>
      </c>
      <c r="G17" s="5" t="s">
        <v>11</v>
      </c>
      <c r="H17" s="5" t="s">
        <v>10</v>
      </c>
    </row>
    <row r="18" spans="6:8">
      <c r="F18" s="5" t="s">
        <v>1</v>
      </c>
      <c r="G18" s="5" t="s">
        <v>15</v>
      </c>
      <c r="H18" s="5" t="s">
        <v>10</v>
      </c>
    </row>
    <row r="19" spans="6:8">
      <c r="F19" s="5" t="s">
        <v>2</v>
      </c>
      <c r="G19" s="5" t="s">
        <v>16</v>
      </c>
      <c r="H19" s="5" t="s">
        <v>10</v>
      </c>
    </row>
    <row r="20" spans="6:8">
      <c r="F20" s="5" t="s">
        <v>3</v>
      </c>
      <c r="G20" s="5" t="s">
        <v>9</v>
      </c>
      <c r="H20" s="5" t="s">
        <v>9</v>
      </c>
    </row>
    <row r="21" spans="6:8">
      <c r="F21" s="5" t="s">
        <v>4</v>
      </c>
      <c r="G21" s="5" t="s">
        <v>12</v>
      </c>
      <c r="H21" s="5" t="s">
        <v>15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3B24BF-7B9F-F743-BDF1-6DE3A460F326}">
  <dimension ref="A1:S20"/>
  <sheetViews>
    <sheetView tabSelected="1" topLeftCell="A4" zoomScale="191" workbookViewId="0">
      <selection activeCell="E12" sqref="E12"/>
    </sheetView>
  </sheetViews>
  <sheetFormatPr baseColWidth="10" defaultColWidth="8.83203125" defaultRowHeight="15"/>
  <cols>
    <col min="6" max="7" width="8.83203125" style="2"/>
    <col min="10" max="10" width="8.83203125" style="2"/>
    <col min="12" max="12" width="8.83203125" style="2"/>
  </cols>
  <sheetData>
    <row r="1" spans="1:19">
      <c r="B1" t="s">
        <v>5</v>
      </c>
      <c r="C1" t="s">
        <v>6</v>
      </c>
      <c r="F1"/>
      <c r="G1"/>
      <c r="J1"/>
      <c r="L1"/>
    </row>
    <row r="2" spans="1:19" ht="19">
      <c r="A2" t="s">
        <v>0</v>
      </c>
      <c r="B2">
        <v>39.5</v>
      </c>
      <c r="C2">
        <v>38.5</v>
      </c>
      <c r="E2" t="s">
        <v>0</v>
      </c>
      <c r="F2">
        <v>39.5</v>
      </c>
      <c r="G2">
        <v>38.5</v>
      </c>
      <c r="H2" t="s">
        <v>1</v>
      </c>
      <c r="I2">
        <v>48</v>
      </c>
      <c r="J2">
        <v>49.5</v>
      </c>
      <c r="K2" t="s">
        <v>2</v>
      </c>
      <c r="L2">
        <v>44.2</v>
      </c>
      <c r="M2">
        <v>44.52</v>
      </c>
      <c r="N2" t="s">
        <v>3</v>
      </c>
      <c r="O2">
        <v>45.2</v>
      </c>
      <c r="P2">
        <v>44</v>
      </c>
      <c r="Q2" t="s">
        <v>4</v>
      </c>
      <c r="R2" s="3">
        <v>42.2</v>
      </c>
      <c r="S2" s="4">
        <v>45.1</v>
      </c>
    </row>
    <row r="3" spans="1:19" ht="19">
      <c r="A3" t="s">
        <v>0</v>
      </c>
      <c r="B3">
        <v>42.5</v>
      </c>
      <c r="C3">
        <v>42</v>
      </c>
      <c r="F3">
        <v>42.5</v>
      </c>
      <c r="G3">
        <v>42</v>
      </c>
      <c r="I3">
        <v>50.7</v>
      </c>
      <c r="J3">
        <v>51</v>
      </c>
      <c r="L3">
        <v>46</v>
      </c>
      <c r="M3">
        <v>40.5</v>
      </c>
      <c r="O3">
        <v>42.2</v>
      </c>
      <c r="P3">
        <v>46.1</v>
      </c>
      <c r="R3" s="3">
        <v>46.2</v>
      </c>
      <c r="S3" s="4">
        <v>42.8</v>
      </c>
    </row>
    <row r="4" spans="1:19" ht="19">
      <c r="A4" t="s">
        <v>0</v>
      </c>
      <c r="B4">
        <v>41</v>
      </c>
      <c r="C4">
        <v>40.299999999999997</v>
      </c>
      <c r="F4">
        <v>41</v>
      </c>
      <c r="G4">
        <v>40.299999999999997</v>
      </c>
      <c r="I4">
        <v>46.6</v>
      </c>
      <c r="J4">
        <v>47.4</v>
      </c>
      <c r="L4">
        <v>42.5</v>
      </c>
      <c r="M4">
        <v>42.6</v>
      </c>
      <c r="O4">
        <v>46.2</v>
      </c>
      <c r="P4">
        <v>44.2</v>
      </c>
      <c r="R4" s="3">
        <v>44.2</v>
      </c>
      <c r="S4" s="4">
        <v>43.9</v>
      </c>
    </row>
    <row r="5" spans="1:19">
      <c r="A5" s="1" t="s">
        <v>1</v>
      </c>
      <c r="B5">
        <v>48</v>
      </c>
      <c r="C5">
        <v>49.5</v>
      </c>
      <c r="F5">
        <f>AVERAGE(F2:F4)</f>
        <v>41</v>
      </c>
      <c r="G5">
        <f>AVERAGE(G2:G4)</f>
        <v>40.266666666666666</v>
      </c>
      <c r="I5">
        <f t="shared" ref="I5:J5" si="0">AVERAGE(I2:I4)</f>
        <v>48.433333333333337</v>
      </c>
      <c r="J5">
        <f t="shared" si="0"/>
        <v>49.300000000000004</v>
      </c>
      <c r="L5">
        <f>AVERAGE(L2:L4)</f>
        <v>44.233333333333327</v>
      </c>
      <c r="M5">
        <f>AVERAGE(M2:M4)</f>
        <v>42.54</v>
      </c>
      <c r="O5">
        <f t="shared" ref="O5:S5" si="1">AVERAGE(O2:O4)</f>
        <v>44.533333333333339</v>
      </c>
      <c r="P5">
        <f t="shared" si="1"/>
        <v>44.766666666666673</v>
      </c>
      <c r="R5">
        <f t="shared" si="1"/>
        <v>44.20000000000001</v>
      </c>
      <c r="S5">
        <f t="shared" si="1"/>
        <v>43.933333333333337</v>
      </c>
    </row>
    <row r="6" spans="1:19">
      <c r="A6" s="1" t="s">
        <v>1</v>
      </c>
      <c r="B6">
        <v>50.7</v>
      </c>
      <c r="C6">
        <v>51</v>
      </c>
      <c r="E6" t="s">
        <v>7</v>
      </c>
      <c r="F6">
        <f>STDEV(F2:F5)</f>
        <v>1.2247448713915889</v>
      </c>
      <c r="G6">
        <f>STDEV(G2:G5)</f>
        <v>1.4290634073484012</v>
      </c>
      <c r="I6">
        <f t="shared" ref="I6:J6" si="2">STDEV(I2:I5)</f>
        <v>1.7016332024133634</v>
      </c>
      <c r="J6">
        <f t="shared" si="2"/>
        <v>1.4764823060233407</v>
      </c>
      <c r="L6">
        <f>STDEV(L2:L5)</f>
        <v>1.4290634073484012</v>
      </c>
      <c r="M6">
        <f>STDEV(M2:M5)</f>
        <v>1.6417064292984918</v>
      </c>
      <c r="O6">
        <f t="shared" ref="O6:S6" si="3">STDEV(O2:O5)</f>
        <v>1.699673171197595</v>
      </c>
      <c r="P6">
        <f t="shared" si="3"/>
        <v>0.94633797110522611</v>
      </c>
      <c r="R6">
        <f t="shared" si="3"/>
        <v>1.6329931618554521</v>
      </c>
      <c r="S6">
        <f t="shared" si="3"/>
        <v>0.93926685357369311</v>
      </c>
    </row>
    <row r="7" spans="1:19">
      <c r="A7" s="1" t="s">
        <v>1</v>
      </c>
      <c r="B7">
        <v>46.6</v>
      </c>
      <c r="C7">
        <v>47.4</v>
      </c>
      <c r="E7" t="s">
        <v>8</v>
      </c>
      <c r="F7">
        <f>(F6/SQRT(3))</f>
        <v>0.70710678118654746</v>
      </c>
      <c r="G7">
        <f>(G6/SQRT(3))</f>
        <v>0.82507014292164327</v>
      </c>
      <c r="I7">
        <f t="shared" ref="I7:J7" si="4">(I6/SQRT(3))</f>
        <v>0.98243838747536039</v>
      </c>
      <c r="J7">
        <f t="shared" si="4"/>
        <v>0.85244745683629519</v>
      </c>
      <c r="L7">
        <f t="shared" ref="L7:M7" si="5">(L6/SQRT(3))</f>
        <v>0.82507014292164327</v>
      </c>
      <c r="M7">
        <f t="shared" si="5"/>
        <v>0.94783964888582362</v>
      </c>
      <c r="O7">
        <f t="shared" ref="O7:P7" si="6">(O6/SQRT(3))</f>
        <v>0.98130676292531638</v>
      </c>
      <c r="P7">
        <f t="shared" si="6"/>
        <v>0.54636848236196667</v>
      </c>
      <c r="R7">
        <f t="shared" ref="R7:S7" si="7">(R6/SQRT(3))</f>
        <v>0.94280904158206347</v>
      </c>
      <c r="S7">
        <f t="shared" si="7"/>
        <v>0.54228597075166451</v>
      </c>
    </row>
    <row r="8" spans="1:19">
      <c r="A8" t="s">
        <v>2</v>
      </c>
      <c r="B8">
        <v>44.2</v>
      </c>
      <c r="C8">
        <v>44.52</v>
      </c>
      <c r="F8"/>
      <c r="G8"/>
      <c r="J8"/>
      <c r="L8"/>
    </row>
    <row r="9" spans="1:19">
      <c r="A9" t="s">
        <v>2</v>
      </c>
      <c r="B9">
        <v>46</v>
      </c>
      <c r="C9">
        <v>40.5</v>
      </c>
      <c r="F9"/>
      <c r="G9"/>
      <c r="J9"/>
      <c r="L9"/>
    </row>
    <row r="10" spans="1:19">
      <c r="A10" t="s">
        <v>2</v>
      </c>
      <c r="B10">
        <v>42.5</v>
      </c>
      <c r="C10">
        <v>42.6</v>
      </c>
      <c r="F10"/>
      <c r="G10"/>
      <c r="J10"/>
      <c r="L10"/>
    </row>
    <row r="11" spans="1:19">
      <c r="A11" t="s">
        <v>3</v>
      </c>
      <c r="B11">
        <v>45.2</v>
      </c>
      <c r="C11">
        <v>44</v>
      </c>
      <c r="F11"/>
      <c r="G11"/>
      <c r="J11"/>
      <c r="L11"/>
    </row>
    <row r="12" spans="1:19">
      <c r="A12" t="s">
        <v>3</v>
      </c>
      <c r="B12">
        <v>42.2</v>
      </c>
      <c r="C12">
        <v>46.1</v>
      </c>
      <c r="F12"/>
      <c r="G12"/>
      <c r="J12"/>
      <c r="L12"/>
    </row>
    <row r="13" spans="1:19">
      <c r="A13" t="s">
        <v>3</v>
      </c>
      <c r="B13">
        <v>46.2</v>
      </c>
      <c r="C13">
        <v>44.2</v>
      </c>
      <c r="F13"/>
      <c r="G13"/>
      <c r="J13"/>
      <c r="L13"/>
    </row>
    <row r="14" spans="1:19" ht="16">
      <c r="A14" t="s">
        <v>4</v>
      </c>
      <c r="B14" s="6">
        <v>42.2</v>
      </c>
      <c r="C14" s="4">
        <v>45.1</v>
      </c>
      <c r="F14"/>
      <c r="G14"/>
      <c r="J14"/>
      <c r="L14"/>
    </row>
    <row r="15" spans="1:19" ht="16">
      <c r="A15" t="s">
        <v>4</v>
      </c>
      <c r="B15" s="6">
        <v>46.2</v>
      </c>
      <c r="C15" s="4">
        <v>42.8</v>
      </c>
      <c r="F15" s="5"/>
      <c r="G15" s="5" t="s">
        <v>5</v>
      </c>
      <c r="H15" s="5" t="s">
        <v>6</v>
      </c>
      <c r="J15"/>
      <c r="L15"/>
    </row>
    <row r="16" spans="1:19" ht="16">
      <c r="A16" t="s">
        <v>4</v>
      </c>
      <c r="B16" s="6">
        <v>44.2</v>
      </c>
      <c r="C16" s="4">
        <v>43.9</v>
      </c>
      <c r="F16" s="5" t="s">
        <v>0</v>
      </c>
      <c r="G16" s="5" t="s">
        <v>10</v>
      </c>
      <c r="H16" s="5" t="s">
        <v>11</v>
      </c>
      <c r="J16"/>
      <c r="L16"/>
    </row>
    <row r="17" spans="6:8">
      <c r="F17" s="5" t="s">
        <v>1</v>
      </c>
      <c r="G17" s="5" t="s">
        <v>9</v>
      </c>
      <c r="H17" s="5" t="s">
        <v>9</v>
      </c>
    </row>
    <row r="18" spans="6:8">
      <c r="F18" s="5" t="s">
        <v>2</v>
      </c>
      <c r="G18" s="5" t="s">
        <v>15</v>
      </c>
      <c r="H18" s="5" t="s">
        <v>12</v>
      </c>
    </row>
    <row r="19" spans="6:8">
      <c r="F19" s="5" t="s">
        <v>3</v>
      </c>
      <c r="G19" s="5" t="s">
        <v>15</v>
      </c>
      <c r="H19" s="5" t="s">
        <v>10</v>
      </c>
    </row>
    <row r="20" spans="6:8">
      <c r="F20" s="5" t="s">
        <v>4</v>
      </c>
      <c r="G20" s="5" t="s">
        <v>15</v>
      </c>
      <c r="H20" s="5" t="s">
        <v>12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Fig 2 Plant Height</vt:lpstr>
      <vt:lpstr>Fig 3 tillers per plant</vt:lpstr>
      <vt:lpstr>Fig 4 dry mass</vt:lpstr>
      <vt:lpstr>Fig 5 grain yield</vt:lpstr>
      <vt:lpstr>Fig 6 hay wt</vt:lpstr>
      <vt:lpstr>Fig 7 1000 GRW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Dr. Muhammad Akbar</cp:lastModifiedBy>
  <dcterms:created xsi:type="dcterms:W3CDTF">2020-02-06T03:38:53Z</dcterms:created>
  <dcterms:modified xsi:type="dcterms:W3CDTF">2023-02-23T16:06:56Z</dcterms:modified>
</cp:coreProperties>
</file>